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robertallred/OneDrive/Work Documents/HealthPoint Files/Handouts/Sleep-Insomnia/CBT-I/"/>
    </mc:Choice>
  </mc:AlternateContent>
  <bookViews>
    <workbookView xWindow="0" yWindow="460" windowWidth="19240" windowHeight="14580" activeTab="6"/>
  </bookViews>
  <sheets>
    <sheet name="Sleep Prescription" sheetId="1" r:id="rId1"/>
    <sheet name="Week 1" sheetId="2" r:id="rId2"/>
    <sheet name="Week 2" sheetId="3" r:id="rId3"/>
    <sheet name="Week 3" sheetId="4" r:id="rId4"/>
    <sheet name="Week 4" sheetId="5" r:id="rId5"/>
    <sheet name="Feedback" sheetId="6" r:id="rId6"/>
    <sheet name="New Sleep Prescription" sheetId="7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4" l="1"/>
  <c r="C11" i="4"/>
  <c r="D11" i="4"/>
  <c r="E11" i="4"/>
  <c r="F11" i="4"/>
  <c r="G11" i="4"/>
  <c r="H11" i="4"/>
  <c r="I11" i="4"/>
  <c r="B11" i="5"/>
  <c r="C11" i="5"/>
  <c r="D11" i="5"/>
  <c r="E11" i="5"/>
  <c r="F11" i="5"/>
  <c r="G11" i="5"/>
  <c r="H11" i="5"/>
  <c r="I11" i="5"/>
  <c r="B3" i="1"/>
  <c r="B7" i="7"/>
  <c r="I14" i="2"/>
  <c r="I14" i="3"/>
  <c r="B6" i="6"/>
  <c r="I15" i="5"/>
  <c r="I14" i="5"/>
  <c r="H10" i="5"/>
  <c r="H12" i="5"/>
  <c r="G10" i="5"/>
  <c r="G12" i="5"/>
  <c r="F10" i="5"/>
  <c r="F12" i="5"/>
  <c r="E10" i="5"/>
  <c r="E12" i="5"/>
  <c r="D10" i="5"/>
  <c r="D12" i="5"/>
  <c r="B10" i="5"/>
  <c r="B12" i="5"/>
  <c r="C10" i="5"/>
  <c r="I10" i="5"/>
  <c r="I15" i="4"/>
  <c r="B13" i="6"/>
  <c r="I14" i="4"/>
  <c r="B12" i="6"/>
  <c r="H10" i="4"/>
  <c r="H12" i="4"/>
  <c r="G10" i="4"/>
  <c r="G12" i="4"/>
  <c r="F10" i="4"/>
  <c r="F12" i="4"/>
  <c r="E10" i="4"/>
  <c r="E12" i="4"/>
  <c r="D10" i="4"/>
  <c r="D12" i="4"/>
  <c r="C10" i="4"/>
  <c r="C12" i="4"/>
  <c r="B10" i="4"/>
  <c r="B12" i="4"/>
  <c r="I12" i="4"/>
  <c r="I10" i="4"/>
  <c r="B9" i="6"/>
  <c r="I15" i="3"/>
  <c r="H11" i="3"/>
  <c r="H10" i="3"/>
  <c r="H12" i="3"/>
  <c r="G11" i="3"/>
  <c r="G10" i="3"/>
  <c r="G12" i="3"/>
  <c r="F11" i="3"/>
  <c r="F10" i="3"/>
  <c r="F12" i="3"/>
  <c r="E11" i="3"/>
  <c r="E10" i="3"/>
  <c r="E12" i="3"/>
  <c r="D11" i="3"/>
  <c r="D10" i="3"/>
  <c r="D12" i="3"/>
  <c r="C11" i="3"/>
  <c r="B11" i="3"/>
  <c r="I11" i="3"/>
  <c r="B10" i="3"/>
  <c r="B12" i="3"/>
  <c r="C10" i="3"/>
  <c r="I10" i="3"/>
  <c r="I15" i="2"/>
  <c r="B7" i="6"/>
  <c r="H11" i="2"/>
  <c r="H10" i="2"/>
  <c r="H12" i="2"/>
  <c r="G11" i="2"/>
  <c r="G10" i="2"/>
  <c r="G12" i="2"/>
  <c r="F11" i="2"/>
  <c r="F10" i="2"/>
  <c r="F12" i="2"/>
  <c r="E11" i="2"/>
  <c r="E10" i="2"/>
  <c r="E12" i="2"/>
  <c r="D11" i="2"/>
  <c r="D10" i="2"/>
  <c r="D12" i="2"/>
  <c r="C11" i="2"/>
  <c r="C10" i="2"/>
  <c r="C12" i="2"/>
  <c r="B11" i="2"/>
  <c r="B10" i="2"/>
  <c r="B12" i="2"/>
  <c r="I12" i="2"/>
  <c r="I10" i="2"/>
  <c r="B3" i="6"/>
  <c r="I11" i="2"/>
  <c r="C12" i="3"/>
  <c r="I12" i="3"/>
  <c r="B10" i="6"/>
  <c r="B11" i="6"/>
  <c r="C12" i="5"/>
  <c r="I12" i="5"/>
  <c r="B7" i="1"/>
  <c r="B4" i="6"/>
  <c r="B5" i="6"/>
</calcChain>
</file>

<file path=xl/sharedStrings.xml><?xml version="1.0" encoding="utf-8"?>
<sst xmlns="http://schemas.openxmlformats.org/spreadsheetml/2006/main" count="101" uniqueCount="36">
  <si>
    <t>My Sleep Prescription</t>
  </si>
  <si>
    <t>My Time in Bed (TIB) is:</t>
  </si>
  <si>
    <t>minutes</t>
  </si>
  <si>
    <t>Each Morning I must wake up at:</t>
  </si>
  <si>
    <t>My new bedtime is:</t>
  </si>
  <si>
    <t>Monday</t>
  </si>
  <si>
    <t>Tuesday</t>
  </si>
  <si>
    <t>Wednesday</t>
  </si>
  <si>
    <t>Thursday</t>
  </si>
  <si>
    <t>Friday</t>
  </si>
  <si>
    <t>Saturday</t>
  </si>
  <si>
    <t>Sunday</t>
  </si>
  <si>
    <t>Average</t>
  </si>
  <si>
    <t>In Bed</t>
  </si>
  <si>
    <t>Turned off Lights</t>
  </si>
  <si>
    <t>Minutes to Fall asleep</t>
  </si>
  <si>
    <t>Number of awakenings</t>
  </si>
  <si>
    <t>Each awakening lasted</t>
  </si>
  <si>
    <t>Woke up</t>
  </si>
  <si>
    <t>Out of bed</t>
  </si>
  <si>
    <t>TIB</t>
  </si>
  <si>
    <t>Time Asleep</t>
  </si>
  <si>
    <t>Sleep Efficency</t>
  </si>
  <si>
    <t>Sleep Quality</t>
  </si>
  <si>
    <t>Rested</t>
  </si>
  <si>
    <t>Table 1</t>
  </si>
  <si>
    <t>Initial Time in Bed</t>
  </si>
  <si>
    <t>Initial Time Asleep</t>
  </si>
  <si>
    <t>Inital Sleep Efficiency</t>
  </si>
  <si>
    <t>Initial Sleep Quality</t>
  </si>
  <si>
    <t>Initial Feeling of Rest</t>
  </si>
  <si>
    <t>Current Time in Bed</t>
  </si>
  <si>
    <t>Current Time Asleep</t>
  </si>
  <si>
    <t>Current Sleep Efficiency</t>
  </si>
  <si>
    <t>Current Sleep Quality</t>
  </si>
  <si>
    <t>Current Feeling of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</si>
</sst>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&quot; &quot;AM/PM"/>
    <numFmt numFmtId="165" formatCode="0.0%"/>
  </numFmts>
  <fonts count="11" x14ac:knownFonts="1">
    <font>
      <sz val="11"/>
      <color indexed="8"/>
      <name val="Calibri"/>
    </font>
    <font>
      <sz val="14"/>
      <color indexed="8"/>
      <name val="Calibri"/>
    </font>
    <font>
      <sz val="14"/>
      <color indexed="8"/>
      <name val="Calibri"/>
    </font>
    <font>
      <sz val="36"/>
      <color indexed="8"/>
      <name val="Trebuchet MS"/>
    </font>
    <font>
      <sz val="17"/>
      <color indexed="8"/>
      <name val="Calibri"/>
    </font>
    <font>
      <sz val="23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b/>
      <sz val="13"/>
      <color indexed="8"/>
      <name val="Calibri"/>
    </font>
    <font>
      <sz val="13"/>
      <color indexed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7"/>
      </right>
      <top style="thin">
        <color indexed="17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3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/>
    <xf numFmtId="49" fontId="4" fillId="3" borderId="1" xfId="0" applyNumberFormat="1" applyFont="1" applyFill="1" applyBorder="1" applyAlignment="1"/>
    <xf numFmtId="164" fontId="4" fillId="3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0" fontId="0" fillId="0" borderId="0" xfId="0" applyNumberFormat="1" applyFont="1" applyAlignment="1"/>
    <xf numFmtId="0" fontId="6" fillId="2" borderId="2" xfId="0" applyNumberFormat="1" applyFont="1" applyFill="1" applyBorder="1" applyAlignment="1"/>
    <xf numFmtId="49" fontId="6" fillId="2" borderId="2" xfId="0" applyNumberFormat="1" applyFont="1" applyFill="1" applyBorder="1" applyAlignment="1"/>
    <xf numFmtId="20" fontId="0" fillId="3" borderId="2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1" fontId="0" fillId="3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1" fontId="6" fillId="3" borderId="2" xfId="0" applyNumberFormat="1" applyFont="1" applyFill="1" applyBorder="1" applyAlignment="1"/>
    <xf numFmtId="165" fontId="0" fillId="3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0" borderId="2" xfId="0" applyNumberFormat="1" applyFont="1" applyBorder="1" applyAlignment="1"/>
    <xf numFmtId="0" fontId="0" fillId="3" borderId="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7" fillId="2" borderId="2" xfId="0" applyNumberFormat="1" applyFont="1" applyFill="1" applyBorder="1" applyAlignment="1"/>
    <xf numFmtId="1" fontId="8" fillId="3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4" borderId="3" xfId="0" applyFont="1" applyFill="1" applyBorder="1" applyAlignment="1"/>
    <xf numFmtId="49" fontId="0" fillId="5" borderId="4" xfId="0" applyNumberFormat="1" applyFont="1" applyFill="1" applyBorder="1" applyAlignment="1"/>
    <xf numFmtId="0" fontId="0" fillId="0" borderId="5" xfId="0" applyNumberFormat="1" applyFont="1" applyBorder="1" applyAlignment="1"/>
    <xf numFmtId="49" fontId="0" fillId="5" borderId="6" xfId="0" applyNumberFormat="1" applyFont="1" applyFill="1" applyBorder="1" applyAlignment="1"/>
    <xf numFmtId="0" fontId="0" fillId="0" borderId="7" xfId="0" applyNumberFormat="1" applyFont="1" applyBorder="1" applyAlignment="1"/>
    <xf numFmtId="10" fontId="0" fillId="0" borderId="7" xfId="0" applyNumberFormat="1" applyFont="1" applyBorder="1" applyAlignment="1"/>
    <xf numFmtId="0" fontId="0" fillId="5" borderId="6" xfId="0" applyFont="1" applyFill="1" applyBorder="1" applyAlignment="1"/>
    <xf numFmtId="0" fontId="0" fillId="0" borderId="7" xfId="0" applyFont="1" applyBorder="1" applyAlignment="1"/>
    <xf numFmtId="0" fontId="0" fillId="0" borderId="0" xfId="0" applyNumberFormat="1" applyFont="1" applyAlignment="1"/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FFFFFF"/>
      <rgbColor rgb="FF878787"/>
      <rgbColor rgb="FF4A7DBB"/>
      <rgbColor rgb="FFBE4B48"/>
      <rgbColor rgb="FFAAAAAA"/>
      <rgbColor rgb="FFBDC0BF"/>
      <rgbColor rgb="FFA5A5A5"/>
      <rgbColor rgb="FF3F3F3F"/>
      <rgbColor rgb="FF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834366</xdr:colOff>
      <xdr:row>14</xdr:row>
      <xdr:rowOff>59817</xdr:rowOff>
    </xdr:from>
    <xdr:to>
      <xdr:col>2</xdr:col>
      <xdr:colOff>288874</xdr:colOff>
      <xdr:row>24</xdr:row>
      <xdr:rowOff>158623</xdr:rowOff>
    </xdr:to>
    <xdr:sp macro="" textlink="">
      <xdr:nvSpPr>
        <xdr:cNvPr id="2" name="Shape 2"/>
        <xdr:cNvSpPr/>
      </xdr:nvSpPr>
      <xdr:spPr>
        <a:xfrm>
          <a:off x="808966" y="4329557"/>
          <a:ext cx="4143349" cy="200380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5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Sleep Rules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sz="15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1. Select a standard wake up time (see above).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2. Use the bed only for sleeping.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3. Get up when you can't sleep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4. Don't worry, plan, etc., in bed.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5. Avoid daytime napping.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6. Go to bed when you are sleepy, but not before.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834366</xdr:colOff>
      <xdr:row>14</xdr:row>
      <xdr:rowOff>80045</xdr:rowOff>
    </xdr:from>
    <xdr:to>
      <xdr:col>2</xdr:col>
      <xdr:colOff>288874</xdr:colOff>
      <xdr:row>25</xdr:row>
      <xdr:rowOff>20138</xdr:rowOff>
    </xdr:to>
    <xdr:sp macro="" textlink="">
      <xdr:nvSpPr>
        <xdr:cNvPr id="6" name="Shape 6"/>
        <xdr:cNvSpPr/>
      </xdr:nvSpPr>
      <xdr:spPr>
        <a:xfrm>
          <a:off x="808966" y="4329557"/>
          <a:ext cx="4143349" cy="200380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5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Sleep Rules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sz="15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1. Select a standard wake up time (see above).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2. Use the bed only for sleeping.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3. Get up when you can't sleep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4. Don't worry, plan, etc., in bed.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5. Avoid daytime napping.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6. Go to bed when you are sleepy, but not before.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"/>
  <sheetViews>
    <sheetView showGridLines="0" view="pageLayout" topLeftCell="A13" workbookViewId="0">
      <selection activeCell="A13" sqref="A13"/>
    </sheetView>
  </sheetViews>
  <sheetFormatPr baseColWidth="10" defaultColWidth="8.83203125" defaultRowHeight="15" customHeight="1" x14ac:dyDescent="0.2"/>
  <cols>
    <col min="1" max="1" width="45.6640625" style="1" customWidth="1"/>
    <col min="2" max="2" width="19.83203125" style="1" customWidth="1"/>
    <col min="3" max="3" width="15" style="1" customWidth="1"/>
    <col min="4" max="256" width="8.83203125" style="1" customWidth="1"/>
  </cols>
  <sheetData>
    <row r="1" spans="1:3" ht="45" customHeight="1" x14ac:dyDescent="0.2">
      <c r="A1" s="41" t="s">
        <v>0</v>
      </c>
      <c r="B1" s="42"/>
      <c r="C1" s="42"/>
    </row>
    <row r="2" spans="1:3" ht="15" customHeight="1" x14ac:dyDescent="0.2">
      <c r="A2" s="2"/>
      <c r="B2" s="2"/>
      <c r="C2" s="2"/>
    </row>
    <row r="3" spans="1:3" ht="23" customHeight="1" x14ac:dyDescent="0.3">
      <c r="A3" s="3" t="s">
        <v>1</v>
      </c>
      <c r="B3" s="4">
        <f>(('Week 3'!I11+'Week 4'!I11)/2)+30</f>
        <v>405</v>
      </c>
      <c r="C3" s="5" t="s">
        <v>2</v>
      </c>
    </row>
    <row r="4" spans="1:3" ht="23" customHeight="1" x14ac:dyDescent="0.3">
      <c r="A4" s="3" t="s">
        <v>3</v>
      </c>
      <c r="B4" s="6">
        <v>42384.291666666664</v>
      </c>
      <c r="C4" s="6"/>
    </row>
    <row r="5" spans="1:3" ht="81.25" customHeight="1" x14ac:dyDescent="0.2">
      <c r="A5" s="7"/>
      <c r="B5" s="2"/>
      <c r="C5" s="2"/>
    </row>
    <row r="6" spans="1:3" ht="15" customHeight="1" x14ac:dyDescent="0.2">
      <c r="A6" s="7"/>
      <c r="B6" s="2"/>
      <c r="C6" s="2"/>
    </row>
    <row r="7" spans="1:3" ht="30" customHeight="1" x14ac:dyDescent="0.35">
      <c r="A7" s="8" t="s">
        <v>4</v>
      </c>
      <c r="B7" s="9">
        <f>B4-(B3/1440)</f>
        <v>42384.010416666664</v>
      </c>
      <c r="C7" s="10"/>
    </row>
  </sheetData>
  <mergeCells count="1">
    <mergeCell ref="A1:C1"/>
  </mergeCells>
  <phoneticPr fontId="10" type="noConversion"/>
  <pageMargins left="0.7" right="0.7" top="0.75" bottom="0.75" header="0.3" footer="0.3"/>
  <pageSetup orientation="portrait"/>
  <headerFooter>
    <oddFooter>&amp;C&amp;"Georgia,Regular"&amp;6&amp;K262626Sleep Prescription by Robert P Allred, PhD is licensed under a Creative Commons Attribution-ShareAlike 4.0 International License.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opLeftCell="A28" workbookViewId="0"/>
  </sheetViews>
  <sheetFormatPr baseColWidth="10" defaultColWidth="8.83203125" defaultRowHeight="15" customHeight="1" x14ac:dyDescent="0.2"/>
  <cols>
    <col min="1" max="1" width="25.6640625" style="11" customWidth="1"/>
    <col min="2" max="2" width="9.1640625" style="11" customWidth="1"/>
    <col min="3" max="3" width="9.6640625" style="11" customWidth="1"/>
    <col min="4" max="4" width="13.1640625" style="11" customWidth="1"/>
    <col min="5" max="5" width="11" style="11" customWidth="1"/>
    <col min="6" max="6" width="7.83203125" style="11" customWidth="1"/>
    <col min="7" max="7" width="10.5" style="11" customWidth="1"/>
    <col min="8" max="8" width="8.6640625" style="11" customWidth="1"/>
    <col min="9" max="9" width="9.6640625" style="11" customWidth="1"/>
    <col min="10" max="256" width="8.83203125" style="11" customWidth="1"/>
  </cols>
  <sheetData>
    <row r="1" spans="1:9" ht="19" customHeight="1" x14ac:dyDescent="0.25">
      <c r="A1" s="12"/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</row>
    <row r="2" spans="1:9" ht="19" customHeight="1" x14ac:dyDescent="0.25">
      <c r="A2" s="13" t="s">
        <v>13</v>
      </c>
      <c r="B2" s="14">
        <v>0.79166666666666663</v>
      </c>
      <c r="C2" s="14">
        <v>0.79166666666666663</v>
      </c>
      <c r="D2" s="14">
        <v>0.79166666666666663</v>
      </c>
      <c r="E2" s="14">
        <v>0.79166666666666663</v>
      </c>
      <c r="F2" s="14">
        <v>0.79166666666666663</v>
      </c>
      <c r="G2" s="14">
        <v>0.79166666666666663</v>
      </c>
      <c r="H2" s="14">
        <v>0.79166666666666663</v>
      </c>
      <c r="I2" s="15"/>
    </row>
    <row r="3" spans="1:9" ht="19" customHeight="1" x14ac:dyDescent="0.25">
      <c r="A3" s="13" t="s">
        <v>14</v>
      </c>
      <c r="B3" s="14">
        <v>0.8125</v>
      </c>
      <c r="C3" s="14">
        <v>0.8125</v>
      </c>
      <c r="D3" s="14">
        <v>0.8125</v>
      </c>
      <c r="E3" s="14">
        <v>0.8125</v>
      </c>
      <c r="F3" s="14">
        <v>0.8125</v>
      </c>
      <c r="G3" s="14">
        <v>0.8125</v>
      </c>
      <c r="H3" s="14">
        <v>0.8125</v>
      </c>
      <c r="I3" s="15"/>
    </row>
    <row r="4" spans="1:9" ht="19" customHeight="1" x14ac:dyDescent="0.25">
      <c r="A4" s="13" t="s">
        <v>15</v>
      </c>
      <c r="B4" s="16">
        <v>60</v>
      </c>
      <c r="C4" s="16">
        <v>60</v>
      </c>
      <c r="D4" s="16">
        <v>60</v>
      </c>
      <c r="E4" s="16">
        <v>60</v>
      </c>
      <c r="F4" s="16">
        <v>60</v>
      </c>
      <c r="G4" s="16">
        <v>60</v>
      </c>
      <c r="H4" s="16">
        <v>60</v>
      </c>
      <c r="I4" s="15"/>
    </row>
    <row r="5" spans="1:9" ht="19" customHeight="1" x14ac:dyDescent="0.25">
      <c r="A5" s="13" t="s">
        <v>16</v>
      </c>
      <c r="B5" s="16">
        <v>1</v>
      </c>
      <c r="C5" s="16">
        <v>2</v>
      </c>
      <c r="D5" s="16">
        <v>0</v>
      </c>
      <c r="E5" s="16">
        <v>1</v>
      </c>
      <c r="F5" s="16">
        <v>1</v>
      </c>
      <c r="G5" s="16">
        <v>1</v>
      </c>
      <c r="H5" s="16">
        <v>1</v>
      </c>
      <c r="I5" s="15"/>
    </row>
    <row r="6" spans="1:9" ht="19" customHeight="1" x14ac:dyDescent="0.25">
      <c r="A6" s="13" t="s">
        <v>17</v>
      </c>
      <c r="B6" s="16">
        <v>60</v>
      </c>
      <c r="C6" s="16">
        <v>60</v>
      </c>
      <c r="D6" s="16">
        <v>0</v>
      </c>
      <c r="E6" s="16">
        <v>15</v>
      </c>
      <c r="F6" s="16">
        <v>60</v>
      </c>
      <c r="G6" s="16">
        <v>60</v>
      </c>
      <c r="H6" s="16">
        <v>60</v>
      </c>
      <c r="I6" s="15"/>
    </row>
    <row r="7" spans="1:9" ht="19" customHeight="1" x14ac:dyDescent="0.25">
      <c r="A7" s="13" t="s">
        <v>18</v>
      </c>
      <c r="B7" s="14">
        <v>0.2083333333333334</v>
      </c>
      <c r="C7" s="14">
        <v>0.2083333333333334</v>
      </c>
      <c r="D7" s="14">
        <v>0.2083333333333334</v>
      </c>
      <c r="E7" s="14">
        <v>0.2083333333333334</v>
      </c>
      <c r="F7" s="14">
        <v>0.2083333333333334</v>
      </c>
      <c r="G7" s="14">
        <v>0.2083333333333334</v>
      </c>
      <c r="H7" s="14">
        <v>0.2083333333333334</v>
      </c>
      <c r="I7" s="15"/>
    </row>
    <row r="8" spans="1:9" ht="19" customHeight="1" x14ac:dyDescent="0.25">
      <c r="A8" s="13" t="s">
        <v>19</v>
      </c>
      <c r="B8" s="14">
        <v>0.2291666666666666</v>
      </c>
      <c r="C8" s="14">
        <v>0.2291666666666666</v>
      </c>
      <c r="D8" s="14">
        <v>0.2291666666666666</v>
      </c>
      <c r="E8" s="14">
        <v>0.2291666666666666</v>
      </c>
      <c r="F8" s="14">
        <v>0.2291666666666666</v>
      </c>
      <c r="G8" s="14">
        <v>0.2291666666666666</v>
      </c>
      <c r="H8" s="14">
        <v>0.2291666666666666</v>
      </c>
      <c r="I8" s="15"/>
    </row>
    <row r="9" spans="1:9" ht="19" customHeight="1" x14ac:dyDescent="0.25">
      <c r="A9" s="12"/>
      <c r="B9" s="17"/>
      <c r="C9" s="17"/>
      <c r="D9" s="17"/>
      <c r="E9" s="17"/>
      <c r="F9" s="17"/>
      <c r="G9" s="17"/>
      <c r="H9" s="17"/>
      <c r="I9" s="15"/>
    </row>
    <row r="10" spans="1:9" ht="19" customHeight="1" x14ac:dyDescent="0.25">
      <c r="A10" s="13" t="s">
        <v>20</v>
      </c>
      <c r="B10" s="16">
        <f t="shared" ref="B10:H10" si="0">(B8-B2+(B2&gt;B8))*1440</f>
        <v>630</v>
      </c>
      <c r="C10" s="16">
        <f t="shared" si="0"/>
        <v>630</v>
      </c>
      <c r="D10" s="16">
        <f t="shared" si="0"/>
        <v>630</v>
      </c>
      <c r="E10" s="16">
        <f t="shared" si="0"/>
        <v>630</v>
      </c>
      <c r="F10" s="16">
        <f t="shared" si="0"/>
        <v>630</v>
      </c>
      <c r="G10" s="16">
        <f t="shared" si="0"/>
        <v>630</v>
      </c>
      <c r="H10" s="16">
        <f t="shared" si="0"/>
        <v>630</v>
      </c>
      <c r="I10" s="18">
        <f>AVERAGE(B10:H10)</f>
        <v>630</v>
      </c>
    </row>
    <row r="11" spans="1:9" ht="19" customHeight="1" x14ac:dyDescent="0.25">
      <c r="A11" s="13" t="s">
        <v>21</v>
      </c>
      <c r="B11" s="16">
        <f t="shared" ref="B11:H11" si="1">((B7-B3+(B3&gt;B7))*1440)-(B4+(B5*B6))</f>
        <v>450</v>
      </c>
      <c r="C11" s="16">
        <f t="shared" si="1"/>
        <v>390</v>
      </c>
      <c r="D11" s="16">
        <f t="shared" si="1"/>
        <v>510</v>
      </c>
      <c r="E11" s="16">
        <f t="shared" si="1"/>
        <v>495</v>
      </c>
      <c r="F11" s="16">
        <f t="shared" si="1"/>
        <v>450</v>
      </c>
      <c r="G11" s="16">
        <f t="shared" si="1"/>
        <v>450</v>
      </c>
      <c r="H11" s="16">
        <f t="shared" si="1"/>
        <v>450</v>
      </c>
      <c r="I11" s="18">
        <f>AVERAGE(B11:H11)</f>
        <v>456.42857142857144</v>
      </c>
    </row>
    <row r="12" spans="1:9" ht="19" customHeight="1" x14ac:dyDescent="0.25">
      <c r="A12" s="13" t="s">
        <v>22</v>
      </c>
      <c r="B12" s="19">
        <f t="shared" ref="B12:H12" si="2">B11/B10</f>
        <v>0.7142857142857143</v>
      </c>
      <c r="C12" s="19">
        <f t="shared" si="2"/>
        <v>0.61904761904761907</v>
      </c>
      <c r="D12" s="19">
        <f t="shared" si="2"/>
        <v>0.80952380952380953</v>
      </c>
      <c r="E12" s="19">
        <f t="shared" si="2"/>
        <v>0.7857142857142857</v>
      </c>
      <c r="F12" s="19">
        <f t="shared" si="2"/>
        <v>0.7142857142857143</v>
      </c>
      <c r="G12" s="19">
        <f t="shared" si="2"/>
        <v>0.7142857142857143</v>
      </c>
      <c r="H12" s="19">
        <f t="shared" si="2"/>
        <v>0.7142857142857143</v>
      </c>
      <c r="I12" s="20">
        <f>AVERAGE(B12:H12)</f>
        <v>0.72448979591836749</v>
      </c>
    </row>
    <row r="13" spans="1:9" ht="19" customHeight="1" x14ac:dyDescent="0.25">
      <c r="A13" s="21"/>
      <c r="B13" s="17"/>
      <c r="C13" s="17"/>
      <c r="D13" s="17"/>
      <c r="E13" s="17"/>
      <c r="F13" s="17"/>
      <c r="G13" s="17"/>
      <c r="H13" s="17"/>
      <c r="I13" s="22"/>
    </row>
    <row r="14" spans="1:9" ht="19" customHeight="1" x14ac:dyDescent="0.25">
      <c r="A14" s="13" t="s">
        <v>23</v>
      </c>
      <c r="B14" s="23">
        <v>5</v>
      </c>
      <c r="C14" s="23">
        <v>7</v>
      </c>
      <c r="D14" s="23">
        <v>8</v>
      </c>
      <c r="E14" s="23">
        <v>9</v>
      </c>
      <c r="F14" s="23">
        <v>1</v>
      </c>
      <c r="G14" s="23">
        <v>1</v>
      </c>
      <c r="H14" s="23">
        <v>1</v>
      </c>
      <c r="I14" s="18">
        <f>AVERAGE(B14:H14)</f>
        <v>4.5714285714285712</v>
      </c>
    </row>
    <row r="15" spans="1:9" ht="19" customHeight="1" x14ac:dyDescent="0.25">
      <c r="A15" s="13" t="s">
        <v>24</v>
      </c>
      <c r="B15" s="23">
        <v>2</v>
      </c>
      <c r="C15" s="17"/>
      <c r="D15" s="23">
        <v>1</v>
      </c>
      <c r="E15" s="23">
        <v>1</v>
      </c>
      <c r="F15" s="17"/>
      <c r="G15" s="23">
        <v>2</v>
      </c>
      <c r="H15" s="17">
        <v>1</v>
      </c>
      <c r="I15" s="18">
        <f>AVERAGE(B15:H15)</f>
        <v>1.4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/>
  </sheetViews>
  <sheetFormatPr baseColWidth="10" defaultColWidth="8.83203125" defaultRowHeight="15" customHeight="1" x14ac:dyDescent="0.2"/>
  <cols>
    <col min="1" max="1" width="25.6640625" style="24" customWidth="1"/>
    <col min="2" max="2" width="9.1640625" style="24" customWidth="1"/>
    <col min="3" max="3" width="9.6640625" style="24" customWidth="1"/>
    <col min="4" max="4" width="13.1640625" style="24" customWidth="1"/>
    <col min="5" max="5" width="11" style="24" customWidth="1"/>
    <col min="6" max="6" width="7.83203125" style="24" customWidth="1"/>
    <col min="7" max="7" width="10.5" style="24" customWidth="1"/>
    <col min="8" max="8" width="8.6640625" style="24" customWidth="1"/>
    <col min="9" max="9" width="9.6640625" style="24" customWidth="1"/>
    <col min="10" max="256" width="8.83203125" style="24" customWidth="1"/>
  </cols>
  <sheetData>
    <row r="1" spans="1:9" ht="19" customHeight="1" x14ac:dyDescent="0.25">
      <c r="A1" s="25"/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</row>
    <row r="2" spans="1:9" ht="19" customHeight="1" x14ac:dyDescent="0.25">
      <c r="A2" s="13" t="s">
        <v>13</v>
      </c>
      <c r="B2" s="14">
        <v>0.79166666666666663</v>
      </c>
      <c r="C2" s="14">
        <v>0.79166666666666663</v>
      </c>
      <c r="D2" s="14">
        <v>0.79166666666666663</v>
      </c>
      <c r="E2" s="14">
        <v>0.79166666666666663</v>
      </c>
      <c r="F2" s="14">
        <v>0.79166666666666663</v>
      </c>
      <c r="G2" s="14">
        <v>0.79166666666666663</v>
      </c>
      <c r="H2" s="14">
        <v>0.79166666666666663</v>
      </c>
      <c r="I2" s="15"/>
    </row>
    <row r="3" spans="1:9" ht="19" customHeight="1" x14ac:dyDescent="0.25">
      <c r="A3" s="13" t="s">
        <v>14</v>
      </c>
      <c r="B3" s="14">
        <v>0.8125</v>
      </c>
      <c r="C3" s="14">
        <v>0.8125</v>
      </c>
      <c r="D3" s="14">
        <v>0.8125</v>
      </c>
      <c r="E3" s="14">
        <v>0.8125</v>
      </c>
      <c r="F3" s="14">
        <v>0.8125</v>
      </c>
      <c r="G3" s="14">
        <v>0.8125</v>
      </c>
      <c r="H3" s="14">
        <v>0.8125</v>
      </c>
      <c r="I3" s="15"/>
    </row>
    <row r="4" spans="1:9" ht="19" customHeight="1" x14ac:dyDescent="0.25">
      <c r="A4" s="13" t="s">
        <v>15</v>
      </c>
      <c r="B4" s="16">
        <v>60</v>
      </c>
      <c r="C4" s="16">
        <v>60</v>
      </c>
      <c r="D4" s="16">
        <v>60</v>
      </c>
      <c r="E4" s="16">
        <v>60</v>
      </c>
      <c r="F4" s="16">
        <v>60</v>
      </c>
      <c r="G4" s="16">
        <v>60</v>
      </c>
      <c r="H4" s="16">
        <v>60</v>
      </c>
      <c r="I4" s="15"/>
    </row>
    <row r="5" spans="1:9" ht="19" customHeight="1" x14ac:dyDescent="0.25">
      <c r="A5" s="13" t="s">
        <v>16</v>
      </c>
      <c r="B5" s="16">
        <v>1</v>
      </c>
      <c r="C5" s="16">
        <v>2</v>
      </c>
      <c r="D5" s="16">
        <v>0</v>
      </c>
      <c r="E5" s="16">
        <v>1</v>
      </c>
      <c r="F5" s="16">
        <v>1</v>
      </c>
      <c r="G5" s="16">
        <v>1</v>
      </c>
      <c r="H5" s="16">
        <v>1</v>
      </c>
      <c r="I5" s="15"/>
    </row>
    <row r="6" spans="1:9" ht="19" customHeight="1" x14ac:dyDescent="0.25">
      <c r="A6" s="13" t="s">
        <v>17</v>
      </c>
      <c r="B6" s="16">
        <v>60</v>
      </c>
      <c r="C6" s="16">
        <v>60</v>
      </c>
      <c r="D6" s="16">
        <v>0</v>
      </c>
      <c r="E6" s="16">
        <v>15</v>
      </c>
      <c r="F6" s="16">
        <v>60</v>
      </c>
      <c r="G6" s="16">
        <v>60</v>
      </c>
      <c r="H6" s="16">
        <v>60</v>
      </c>
      <c r="I6" s="15"/>
    </row>
    <row r="7" spans="1:9" ht="19" customHeight="1" x14ac:dyDescent="0.25">
      <c r="A7" s="13" t="s">
        <v>18</v>
      </c>
      <c r="B7" s="14">
        <v>0.2083333333333334</v>
      </c>
      <c r="C7" s="14">
        <v>0.2083333333333334</v>
      </c>
      <c r="D7" s="14">
        <v>0.2083333333333334</v>
      </c>
      <c r="E7" s="14">
        <v>0.2083333333333334</v>
      </c>
      <c r="F7" s="14">
        <v>0.2083333333333334</v>
      </c>
      <c r="G7" s="14">
        <v>0.2083333333333334</v>
      </c>
      <c r="H7" s="14">
        <v>0.2083333333333334</v>
      </c>
      <c r="I7" s="15"/>
    </row>
    <row r="8" spans="1:9" ht="19" customHeight="1" x14ac:dyDescent="0.25">
      <c r="A8" s="13" t="s">
        <v>19</v>
      </c>
      <c r="B8" s="14">
        <v>0.2291666666666666</v>
      </c>
      <c r="C8" s="14">
        <v>0.2291666666666666</v>
      </c>
      <c r="D8" s="14">
        <v>0.2291666666666666</v>
      </c>
      <c r="E8" s="14">
        <v>0.2291666666666666</v>
      </c>
      <c r="F8" s="14">
        <v>0.2291666666666666</v>
      </c>
      <c r="G8" s="14">
        <v>0.2291666666666666</v>
      </c>
      <c r="H8" s="14">
        <v>0.2291666666666666</v>
      </c>
      <c r="I8" s="15"/>
    </row>
    <row r="9" spans="1:9" ht="19" customHeight="1" x14ac:dyDescent="0.25">
      <c r="A9" s="12"/>
      <c r="B9" s="17"/>
      <c r="C9" s="17"/>
      <c r="D9" s="17"/>
      <c r="E9" s="17"/>
      <c r="F9" s="17"/>
      <c r="G9" s="17"/>
      <c r="H9" s="17"/>
      <c r="I9" s="15"/>
    </row>
    <row r="10" spans="1:9" ht="19" customHeight="1" x14ac:dyDescent="0.25">
      <c r="A10" s="13" t="s">
        <v>20</v>
      </c>
      <c r="B10" s="16">
        <f t="shared" ref="B10:H10" si="0">(B8-B2+(B2&gt;B8))*1440</f>
        <v>630</v>
      </c>
      <c r="C10" s="16">
        <f t="shared" si="0"/>
        <v>630</v>
      </c>
      <c r="D10" s="16">
        <f t="shared" si="0"/>
        <v>630</v>
      </c>
      <c r="E10" s="16">
        <f t="shared" si="0"/>
        <v>630</v>
      </c>
      <c r="F10" s="16">
        <f t="shared" si="0"/>
        <v>630</v>
      </c>
      <c r="G10" s="16">
        <f t="shared" si="0"/>
        <v>630</v>
      </c>
      <c r="H10" s="16">
        <f t="shared" si="0"/>
        <v>630</v>
      </c>
      <c r="I10" s="26">
        <f>AVERAGE(B10:H10)</f>
        <v>630</v>
      </c>
    </row>
    <row r="11" spans="1:9" ht="19" customHeight="1" x14ac:dyDescent="0.25">
      <c r="A11" s="13" t="s">
        <v>21</v>
      </c>
      <c r="B11" s="16">
        <f t="shared" ref="B11:H11" si="1">((B7-B3+(B3&gt;B7))*1440)-(B4+(B5*B6))</f>
        <v>450</v>
      </c>
      <c r="C11" s="16">
        <f t="shared" si="1"/>
        <v>390</v>
      </c>
      <c r="D11" s="16">
        <f t="shared" si="1"/>
        <v>510</v>
      </c>
      <c r="E11" s="16">
        <f t="shared" si="1"/>
        <v>495</v>
      </c>
      <c r="F11" s="16">
        <f t="shared" si="1"/>
        <v>450</v>
      </c>
      <c r="G11" s="16">
        <f t="shared" si="1"/>
        <v>450</v>
      </c>
      <c r="H11" s="16">
        <f t="shared" si="1"/>
        <v>450</v>
      </c>
      <c r="I11" s="26">
        <f>AVERAGE(B11:H11)</f>
        <v>456.42857142857144</v>
      </c>
    </row>
    <row r="12" spans="1:9" ht="19" customHeight="1" x14ac:dyDescent="0.25">
      <c r="A12" s="13" t="s">
        <v>22</v>
      </c>
      <c r="B12" s="19">
        <f t="shared" ref="B12:H12" si="2">B11/B10</f>
        <v>0.7142857142857143</v>
      </c>
      <c r="C12" s="19">
        <f t="shared" si="2"/>
        <v>0.61904761904761907</v>
      </c>
      <c r="D12" s="19">
        <f t="shared" si="2"/>
        <v>0.80952380952380953</v>
      </c>
      <c r="E12" s="19">
        <f t="shared" si="2"/>
        <v>0.7857142857142857</v>
      </c>
      <c r="F12" s="19">
        <f t="shared" si="2"/>
        <v>0.7142857142857143</v>
      </c>
      <c r="G12" s="19">
        <f t="shared" si="2"/>
        <v>0.7142857142857143</v>
      </c>
      <c r="H12" s="19">
        <f t="shared" si="2"/>
        <v>0.7142857142857143</v>
      </c>
      <c r="I12" s="27">
        <f>AVERAGE(B12:H12)</f>
        <v>0.72448979591836749</v>
      </c>
    </row>
    <row r="13" spans="1:9" ht="19" customHeight="1" x14ac:dyDescent="0.25">
      <c r="A13" s="21"/>
      <c r="B13" s="17"/>
      <c r="C13" s="17"/>
      <c r="D13" s="17"/>
      <c r="E13" s="17"/>
      <c r="F13" s="17"/>
      <c r="G13" s="17"/>
      <c r="H13" s="17"/>
      <c r="I13" s="28"/>
    </row>
    <row r="14" spans="1:9" ht="19" customHeight="1" x14ac:dyDescent="0.25">
      <c r="A14" s="13" t="s">
        <v>23</v>
      </c>
      <c r="B14" s="23">
        <v>5</v>
      </c>
      <c r="C14" s="23">
        <v>7</v>
      </c>
      <c r="D14" s="23">
        <v>8</v>
      </c>
      <c r="E14" s="23">
        <v>1</v>
      </c>
      <c r="F14" s="23">
        <v>1</v>
      </c>
      <c r="G14" s="23">
        <v>1</v>
      </c>
      <c r="H14" s="23">
        <v>1</v>
      </c>
      <c r="I14" s="26">
        <f>AVERAGE(B14:H14)</f>
        <v>3.4285714285714284</v>
      </c>
    </row>
    <row r="15" spans="1:9" ht="19" customHeight="1" x14ac:dyDescent="0.25">
      <c r="A15" s="13" t="s">
        <v>24</v>
      </c>
      <c r="B15" s="23">
        <v>2</v>
      </c>
      <c r="C15" s="17"/>
      <c r="D15" s="23">
        <v>8</v>
      </c>
      <c r="E15" s="23">
        <v>1</v>
      </c>
      <c r="F15" s="17"/>
      <c r="G15" s="23">
        <v>2</v>
      </c>
      <c r="H15" s="17"/>
      <c r="I15" s="26">
        <f>AVERAGE(B15:H15)</f>
        <v>3.25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5"/>
  <sheetViews>
    <sheetView showGridLines="0" workbookViewId="0"/>
  </sheetViews>
  <sheetFormatPr baseColWidth="10" defaultColWidth="8.83203125" defaultRowHeight="14.75" customHeight="1" x14ac:dyDescent="0.2"/>
  <cols>
    <col min="1" max="1" width="25.6640625" style="29" customWidth="1"/>
    <col min="2" max="2" width="9.1640625" style="29" customWidth="1"/>
    <col min="3" max="3" width="9.6640625" style="29" customWidth="1"/>
    <col min="4" max="4" width="13.1640625" style="29" customWidth="1"/>
    <col min="5" max="5" width="11" style="29" customWidth="1"/>
    <col min="6" max="6" width="7.83203125" style="29" customWidth="1"/>
    <col min="7" max="7" width="10.5" style="29" customWidth="1"/>
    <col min="8" max="8" width="8.6640625" style="29" customWidth="1"/>
    <col min="9" max="9" width="9.6640625" style="29" customWidth="1"/>
    <col min="10" max="256" width="8.83203125" style="29" customWidth="1"/>
  </cols>
  <sheetData>
    <row r="1" spans="1:9" ht="19" customHeight="1" x14ac:dyDescent="0.25">
      <c r="A1" s="12"/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</row>
    <row r="2" spans="1:9" ht="19" customHeight="1" x14ac:dyDescent="0.25">
      <c r="A2" s="13" t="s">
        <v>13</v>
      </c>
      <c r="B2" s="14">
        <v>0.79166666666666663</v>
      </c>
      <c r="C2" s="14">
        <v>0.79166666666666663</v>
      </c>
      <c r="D2" s="14">
        <v>0.79166666666666663</v>
      </c>
      <c r="E2" s="14">
        <v>0.79166666666666663</v>
      </c>
      <c r="F2" s="14">
        <v>0.79166666666666663</v>
      </c>
      <c r="G2" s="14">
        <v>0.79166666666666663</v>
      </c>
      <c r="H2" s="14">
        <v>0.79166666666666663</v>
      </c>
      <c r="I2" s="15"/>
    </row>
    <row r="3" spans="1:9" ht="19" customHeight="1" x14ac:dyDescent="0.25">
      <c r="A3" s="13" t="s">
        <v>14</v>
      </c>
      <c r="B3" s="14">
        <v>0.8125</v>
      </c>
      <c r="C3" s="14">
        <v>0.8125</v>
      </c>
      <c r="D3" s="14">
        <v>0.8125</v>
      </c>
      <c r="E3" s="14">
        <v>0.8125</v>
      </c>
      <c r="F3" s="14">
        <v>0.8125</v>
      </c>
      <c r="G3" s="14">
        <v>0.8125</v>
      </c>
      <c r="H3" s="14">
        <v>0.8125</v>
      </c>
      <c r="I3" s="15"/>
    </row>
    <row r="4" spans="1:9" ht="19" customHeight="1" x14ac:dyDescent="0.25">
      <c r="A4" s="13" t="s">
        <v>15</v>
      </c>
      <c r="B4" s="16">
        <v>60</v>
      </c>
      <c r="C4" s="16">
        <v>60</v>
      </c>
      <c r="D4" s="16">
        <v>60</v>
      </c>
      <c r="E4" s="16">
        <v>60</v>
      </c>
      <c r="F4" s="16">
        <v>60</v>
      </c>
      <c r="G4" s="16">
        <v>60</v>
      </c>
      <c r="H4" s="16">
        <v>60</v>
      </c>
      <c r="I4" s="15"/>
    </row>
    <row r="5" spans="1:9" ht="19" customHeight="1" x14ac:dyDescent="0.25">
      <c r="A5" s="13" t="s">
        <v>16</v>
      </c>
      <c r="B5" s="16">
        <v>3</v>
      </c>
      <c r="C5" s="16">
        <v>3</v>
      </c>
      <c r="D5" s="16">
        <v>0</v>
      </c>
      <c r="E5" s="16">
        <v>3</v>
      </c>
      <c r="F5" s="16">
        <v>3</v>
      </c>
      <c r="G5" s="16">
        <v>3</v>
      </c>
      <c r="H5" s="16">
        <v>3</v>
      </c>
      <c r="I5" s="15"/>
    </row>
    <row r="6" spans="1:9" ht="19" customHeight="1" x14ac:dyDescent="0.25">
      <c r="A6" s="13" t="s">
        <v>17</v>
      </c>
      <c r="B6" s="16">
        <v>60</v>
      </c>
      <c r="C6" s="16">
        <v>60</v>
      </c>
      <c r="D6" s="16">
        <v>0</v>
      </c>
      <c r="E6" s="16">
        <v>15</v>
      </c>
      <c r="F6" s="16">
        <v>60</v>
      </c>
      <c r="G6" s="16">
        <v>60</v>
      </c>
      <c r="H6" s="16">
        <v>60</v>
      </c>
      <c r="I6" s="15"/>
    </row>
    <row r="7" spans="1:9" ht="19" customHeight="1" x14ac:dyDescent="0.25">
      <c r="A7" s="13" t="s">
        <v>18</v>
      </c>
      <c r="B7" s="14">
        <v>0.2083333333333334</v>
      </c>
      <c r="C7" s="14">
        <v>0.2083333333333334</v>
      </c>
      <c r="D7" s="14">
        <v>0.2083333333333334</v>
      </c>
      <c r="E7" s="14">
        <v>0.2083333333333334</v>
      </c>
      <c r="F7" s="14">
        <v>0.2083333333333334</v>
      </c>
      <c r="G7" s="14">
        <v>0.2083333333333334</v>
      </c>
      <c r="H7" s="14">
        <v>0.2083333333333334</v>
      </c>
      <c r="I7" s="15"/>
    </row>
    <row r="8" spans="1:9" ht="19" customHeight="1" x14ac:dyDescent="0.25">
      <c r="A8" s="13" t="s">
        <v>19</v>
      </c>
      <c r="B8" s="14">
        <v>0.2291666666666666</v>
      </c>
      <c r="C8" s="14">
        <v>0.2291666666666666</v>
      </c>
      <c r="D8" s="14">
        <v>0.2291666666666666</v>
      </c>
      <c r="E8" s="14">
        <v>0.2291666666666666</v>
      </c>
      <c r="F8" s="14">
        <v>0.2291666666666666</v>
      </c>
      <c r="G8" s="14">
        <v>0.2291666666666666</v>
      </c>
      <c r="H8" s="14">
        <v>0.2291666666666666</v>
      </c>
      <c r="I8" s="15"/>
    </row>
    <row r="9" spans="1:9" ht="19" customHeight="1" x14ac:dyDescent="0.25">
      <c r="A9" s="12"/>
      <c r="B9" s="17"/>
      <c r="C9" s="17"/>
      <c r="D9" s="17"/>
      <c r="E9" s="17"/>
      <c r="F9" s="17"/>
      <c r="G9" s="17"/>
      <c r="H9" s="17"/>
      <c r="I9" s="15"/>
    </row>
    <row r="10" spans="1:9" ht="19" customHeight="1" x14ac:dyDescent="0.25">
      <c r="A10" s="13" t="s">
        <v>20</v>
      </c>
      <c r="B10" s="16">
        <f t="shared" ref="B10:H10" si="0">(B8-B2+(B2&gt;B8))*1440</f>
        <v>630</v>
      </c>
      <c r="C10" s="16">
        <f t="shared" si="0"/>
        <v>630</v>
      </c>
      <c r="D10" s="16">
        <f t="shared" si="0"/>
        <v>630</v>
      </c>
      <c r="E10" s="16">
        <f t="shared" si="0"/>
        <v>630</v>
      </c>
      <c r="F10" s="16">
        <f t="shared" si="0"/>
        <v>630</v>
      </c>
      <c r="G10" s="16">
        <f t="shared" si="0"/>
        <v>630</v>
      </c>
      <c r="H10" s="16">
        <f t="shared" si="0"/>
        <v>630</v>
      </c>
      <c r="I10" s="18">
        <f>AVERAGE(B10:H10)</f>
        <v>630</v>
      </c>
    </row>
    <row r="11" spans="1:9" ht="19" customHeight="1" x14ac:dyDescent="0.25">
      <c r="A11" s="13" t="s">
        <v>21</v>
      </c>
      <c r="B11" s="16">
        <f t="shared" ref="B11:H11" si="1">((B7-B3+(B3&gt;B7))*1440)-(B4+(B5*B6))</f>
        <v>330</v>
      </c>
      <c r="C11" s="16">
        <f t="shared" si="1"/>
        <v>330</v>
      </c>
      <c r="D11" s="16">
        <f t="shared" si="1"/>
        <v>510</v>
      </c>
      <c r="E11" s="16">
        <f t="shared" si="1"/>
        <v>465</v>
      </c>
      <c r="F11" s="16">
        <f t="shared" si="1"/>
        <v>330</v>
      </c>
      <c r="G11" s="16">
        <f t="shared" si="1"/>
        <v>330</v>
      </c>
      <c r="H11" s="16">
        <f t="shared" si="1"/>
        <v>330</v>
      </c>
      <c r="I11" s="18">
        <f>AVERAGE(B11:H11)</f>
        <v>375</v>
      </c>
    </row>
    <row r="12" spans="1:9" ht="19" customHeight="1" x14ac:dyDescent="0.25">
      <c r="A12" s="13" t="s">
        <v>22</v>
      </c>
      <c r="B12" s="19">
        <f t="shared" ref="B12:H12" si="2">B11/B10</f>
        <v>0.52380952380952384</v>
      </c>
      <c r="C12" s="19">
        <f t="shared" si="2"/>
        <v>0.52380952380952384</v>
      </c>
      <c r="D12" s="19">
        <f t="shared" si="2"/>
        <v>0.80952380952380953</v>
      </c>
      <c r="E12" s="19">
        <f t="shared" si="2"/>
        <v>0.73809523809523814</v>
      </c>
      <c r="F12" s="19">
        <f t="shared" si="2"/>
        <v>0.52380952380952384</v>
      </c>
      <c r="G12" s="19">
        <f t="shared" si="2"/>
        <v>0.52380952380952384</v>
      </c>
      <c r="H12" s="19">
        <f t="shared" si="2"/>
        <v>0.52380952380952384</v>
      </c>
      <c r="I12" s="20">
        <f>AVERAGE(B12:H12)</f>
        <v>0.59523809523809523</v>
      </c>
    </row>
    <row r="13" spans="1:9" ht="19" customHeight="1" x14ac:dyDescent="0.25">
      <c r="A13" s="21"/>
      <c r="B13" s="17"/>
      <c r="C13" s="17"/>
      <c r="D13" s="17"/>
      <c r="E13" s="17"/>
      <c r="F13" s="17"/>
      <c r="G13" s="17"/>
      <c r="H13" s="17"/>
      <c r="I13" s="22"/>
    </row>
    <row r="14" spans="1:9" ht="19" customHeight="1" x14ac:dyDescent="0.25">
      <c r="A14" s="13" t="s">
        <v>23</v>
      </c>
      <c r="B14" s="23">
        <v>5</v>
      </c>
      <c r="C14" s="23">
        <v>7</v>
      </c>
      <c r="D14" s="23">
        <v>8</v>
      </c>
      <c r="E14" s="23">
        <v>1</v>
      </c>
      <c r="F14" s="23">
        <v>1</v>
      </c>
      <c r="G14" s="23">
        <v>1</v>
      </c>
      <c r="H14" s="23">
        <v>1</v>
      </c>
      <c r="I14" s="18">
        <f>AVERAGE(B14:H14)</f>
        <v>3.4285714285714284</v>
      </c>
    </row>
    <row r="15" spans="1:9" ht="19" customHeight="1" x14ac:dyDescent="0.25">
      <c r="A15" s="13" t="s">
        <v>24</v>
      </c>
      <c r="B15" s="23">
        <v>2</v>
      </c>
      <c r="C15" s="17"/>
      <c r="D15" s="23">
        <v>8</v>
      </c>
      <c r="E15" s="23">
        <v>1</v>
      </c>
      <c r="F15" s="17"/>
      <c r="G15" s="23">
        <v>2</v>
      </c>
      <c r="H15" s="17"/>
      <c r="I15" s="18">
        <f>AVERAGE(B15:H15)</f>
        <v>3.25</v>
      </c>
    </row>
  </sheetData>
  <pageMargins left="1" right="1" top="1" bottom="1" header="0.25" footer="0.25"/>
  <pageSetup orientation="portrait"/>
  <headerFooter>
    <oddFooter>&amp;C&amp;"Helvetica,Regular"&amp;11&amp;K000000&amp;P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5"/>
  <sheetViews>
    <sheetView showGridLines="0" workbookViewId="0"/>
  </sheetViews>
  <sheetFormatPr baseColWidth="10" defaultColWidth="8.83203125" defaultRowHeight="14.75" customHeight="1" x14ac:dyDescent="0.2"/>
  <cols>
    <col min="1" max="1" width="25.6640625" style="30" customWidth="1"/>
    <col min="2" max="2" width="9.1640625" style="30" customWidth="1"/>
    <col min="3" max="3" width="9.6640625" style="30" customWidth="1"/>
    <col min="4" max="4" width="13.1640625" style="30" customWidth="1"/>
    <col min="5" max="5" width="11" style="30" customWidth="1"/>
    <col min="6" max="6" width="7.83203125" style="30" customWidth="1"/>
    <col min="7" max="7" width="10.5" style="30" customWidth="1"/>
    <col min="8" max="8" width="8.6640625" style="30" customWidth="1"/>
    <col min="9" max="9" width="9.6640625" style="30" customWidth="1"/>
    <col min="10" max="256" width="8.83203125" style="30" customWidth="1"/>
  </cols>
  <sheetData>
    <row r="1" spans="1:9" ht="19" customHeight="1" x14ac:dyDescent="0.25">
      <c r="A1" s="12"/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</row>
    <row r="2" spans="1:9" ht="19" customHeight="1" x14ac:dyDescent="0.25">
      <c r="A2" s="13" t="s">
        <v>13</v>
      </c>
      <c r="B2" s="14">
        <v>0.79166666666666663</v>
      </c>
      <c r="C2" s="14">
        <v>0.79166666666666663</v>
      </c>
      <c r="D2" s="14">
        <v>0.79166666666666663</v>
      </c>
      <c r="E2" s="14">
        <v>0.79166666666666663</v>
      </c>
      <c r="F2" s="14">
        <v>0.79166666666666663</v>
      </c>
      <c r="G2" s="14">
        <v>0.79166666666666663</v>
      </c>
      <c r="H2" s="14">
        <v>0.79166666666666663</v>
      </c>
      <c r="I2" s="15"/>
    </row>
    <row r="3" spans="1:9" ht="19" customHeight="1" x14ac:dyDescent="0.25">
      <c r="A3" s="13" t="s">
        <v>14</v>
      </c>
      <c r="B3" s="14">
        <v>0.8125</v>
      </c>
      <c r="C3" s="14">
        <v>0.8125</v>
      </c>
      <c r="D3" s="14">
        <v>0.8125</v>
      </c>
      <c r="E3" s="14">
        <v>0.8125</v>
      </c>
      <c r="F3" s="14">
        <v>0.8125</v>
      </c>
      <c r="G3" s="14">
        <v>0.8125</v>
      </c>
      <c r="H3" s="14">
        <v>0.8125</v>
      </c>
      <c r="I3" s="15"/>
    </row>
    <row r="4" spans="1:9" ht="19" customHeight="1" x14ac:dyDescent="0.25">
      <c r="A4" s="13" t="s">
        <v>15</v>
      </c>
      <c r="B4" s="16">
        <v>60</v>
      </c>
      <c r="C4" s="16">
        <v>60</v>
      </c>
      <c r="D4" s="16">
        <v>60</v>
      </c>
      <c r="E4" s="16">
        <v>60</v>
      </c>
      <c r="F4" s="16">
        <v>60</v>
      </c>
      <c r="G4" s="16">
        <v>60</v>
      </c>
      <c r="H4" s="16">
        <v>60</v>
      </c>
      <c r="I4" s="15"/>
    </row>
    <row r="5" spans="1:9" ht="19" customHeight="1" x14ac:dyDescent="0.25">
      <c r="A5" s="13" t="s">
        <v>16</v>
      </c>
      <c r="B5" s="16">
        <v>3</v>
      </c>
      <c r="C5" s="16">
        <v>3</v>
      </c>
      <c r="D5" s="16">
        <v>0</v>
      </c>
      <c r="E5" s="16">
        <v>3</v>
      </c>
      <c r="F5" s="16">
        <v>3</v>
      </c>
      <c r="G5" s="16">
        <v>3</v>
      </c>
      <c r="H5" s="16">
        <v>3</v>
      </c>
      <c r="I5" s="15"/>
    </row>
    <row r="6" spans="1:9" ht="19" customHeight="1" x14ac:dyDescent="0.25">
      <c r="A6" s="13" t="s">
        <v>17</v>
      </c>
      <c r="B6" s="16">
        <v>60</v>
      </c>
      <c r="C6" s="16">
        <v>60</v>
      </c>
      <c r="D6" s="16">
        <v>0</v>
      </c>
      <c r="E6" s="16">
        <v>15</v>
      </c>
      <c r="F6" s="16">
        <v>60</v>
      </c>
      <c r="G6" s="16">
        <v>60</v>
      </c>
      <c r="H6" s="16">
        <v>60</v>
      </c>
      <c r="I6" s="15"/>
    </row>
    <row r="7" spans="1:9" ht="19" customHeight="1" x14ac:dyDescent="0.25">
      <c r="A7" s="13" t="s">
        <v>18</v>
      </c>
      <c r="B7" s="14">
        <v>0.2083333333333334</v>
      </c>
      <c r="C7" s="14">
        <v>0.2083333333333334</v>
      </c>
      <c r="D7" s="14">
        <v>0.2083333333333334</v>
      </c>
      <c r="E7" s="14">
        <v>0.2083333333333334</v>
      </c>
      <c r="F7" s="14">
        <v>0.2083333333333334</v>
      </c>
      <c r="G7" s="14">
        <v>0.2083333333333334</v>
      </c>
      <c r="H7" s="14">
        <v>0.2083333333333334</v>
      </c>
      <c r="I7" s="15"/>
    </row>
    <row r="8" spans="1:9" ht="19" customHeight="1" x14ac:dyDescent="0.25">
      <c r="A8" s="13" t="s">
        <v>19</v>
      </c>
      <c r="B8" s="14">
        <v>0.2291666666666666</v>
      </c>
      <c r="C8" s="14">
        <v>0.2291666666666666</v>
      </c>
      <c r="D8" s="14">
        <v>0.2291666666666666</v>
      </c>
      <c r="E8" s="14">
        <v>0.2291666666666666</v>
      </c>
      <c r="F8" s="14">
        <v>0.2291666666666666</v>
      </c>
      <c r="G8" s="14">
        <v>0.2291666666666666</v>
      </c>
      <c r="H8" s="14">
        <v>0.2291666666666666</v>
      </c>
      <c r="I8" s="15"/>
    </row>
    <row r="9" spans="1:9" ht="19" customHeight="1" x14ac:dyDescent="0.25">
      <c r="A9" s="12"/>
      <c r="B9" s="17"/>
      <c r="C9" s="17"/>
      <c r="D9" s="17"/>
      <c r="E9" s="17"/>
      <c r="F9" s="17"/>
      <c r="G9" s="17"/>
      <c r="H9" s="17"/>
      <c r="I9" s="15"/>
    </row>
    <row r="10" spans="1:9" ht="19" customHeight="1" x14ac:dyDescent="0.25">
      <c r="A10" s="13" t="s">
        <v>20</v>
      </c>
      <c r="B10" s="16">
        <f t="shared" ref="B10:H10" si="0">(B8-B2+(B2&gt;B8))*1440</f>
        <v>630</v>
      </c>
      <c r="C10" s="16">
        <f t="shared" si="0"/>
        <v>630</v>
      </c>
      <c r="D10" s="16">
        <f t="shared" si="0"/>
        <v>630</v>
      </c>
      <c r="E10" s="16">
        <f t="shared" si="0"/>
        <v>630</v>
      </c>
      <c r="F10" s="16">
        <f t="shared" si="0"/>
        <v>630</v>
      </c>
      <c r="G10" s="16">
        <f t="shared" si="0"/>
        <v>630</v>
      </c>
      <c r="H10" s="16">
        <f t="shared" si="0"/>
        <v>630</v>
      </c>
      <c r="I10" s="18">
        <f>AVERAGE(B10:H10)</f>
        <v>630</v>
      </c>
    </row>
    <row r="11" spans="1:9" ht="19" customHeight="1" x14ac:dyDescent="0.25">
      <c r="A11" s="13" t="s">
        <v>21</v>
      </c>
      <c r="B11" s="16">
        <f t="shared" ref="B11:H11" si="1">((B7-B3+(B3&gt;B7))*1440)-(B4+(B5*B6))</f>
        <v>330</v>
      </c>
      <c r="C11" s="16">
        <f t="shared" si="1"/>
        <v>330</v>
      </c>
      <c r="D11" s="16">
        <f t="shared" si="1"/>
        <v>510</v>
      </c>
      <c r="E11" s="16">
        <f t="shared" si="1"/>
        <v>465</v>
      </c>
      <c r="F11" s="16">
        <f t="shared" si="1"/>
        <v>330</v>
      </c>
      <c r="G11" s="16">
        <f t="shared" si="1"/>
        <v>330</v>
      </c>
      <c r="H11" s="16">
        <f t="shared" si="1"/>
        <v>330</v>
      </c>
      <c r="I11" s="18">
        <f>AVERAGE(B11:H11)</f>
        <v>375</v>
      </c>
    </row>
    <row r="12" spans="1:9" ht="19" customHeight="1" x14ac:dyDescent="0.25">
      <c r="A12" s="13" t="s">
        <v>22</v>
      </c>
      <c r="B12" s="19">
        <f t="shared" ref="B12:H12" si="2">B11/B10</f>
        <v>0.52380952380952384</v>
      </c>
      <c r="C12" s="19">
        <f t="shared" si="2"/>
        <v>0.52380952380952384</v>
      </c>
      <c r="D12" s="19">
        <f t="shared" si="2"/>
        <v>0.80952380952380953</v>
      </c>
      <c r="E12" s="19">
        <f t="shared" si="2"/>
        <v>0.73809523809523814</v>
      </c>
      <c r="F12" s="19">
        <f t="shared" si="2"/>
        <v>0.52380952380952384</v>
      </c>
      <c r="G12" s="19">
        <f t="shared" si="2"/>
        <v>0.52380952380952384</v>
      </c>
      <c r="H12" s="19">
        <f t="shared" si="2"/>
        <v>0.52380952380952384</v>
      </c>
      <c r="I12" s="20">
        <f>AVERAGE(B12:H12)</f>
        <v>0.59523809523809523</v>
      </c>
    </row>
    <row r="13" spans="1:9" ht="19" customHeight="1" x14ac:dyDescent="0.25">
      <c r="A13" s="21"/>
      <c r="B13" s="17"/>
      <c r="C13" s="17"/>
      <c r="D13" s="17"/>
      <c r="E13" s="17"/>
      <c r="F13" s="17"/>
      <c r="G13" s="17"/>
      <c r="H13" s="17"/>
      <c r="I13" s="22"/>
    </row>
    <row r="14" spans="1:9" ht="19" customHeight="1" x14ac:dyDescent="0.25">
      <c r="A14" s="13" t="s">
        <v>23</v>
      </c>
      <c r="B14" s="23">
        <v>5</v>
      </c>
      <c r="C14" s="23">
        <v>7</v>
      </c>
      <c r="D14" s="23">
        <v>8</v>
      </c>
      <c r="E14" s="23">
        <v>1</v>
      </c>
      <c r="F14" s="23">
        <v>1</v>
      </c>
      <c r="G14" s="23">
        <v>1</v>
      </c>
      <c r="H14" s="23">
        <v>1</v>
      </c>
      <c r="I14" s="18">
        <f>AVERAGE(B14:H14)</f>
        <v>3.4285714285714284</v>
      </c>
    </row>
    <row r="15" spans="1:9" ht="19" customHeight="1" x14ac:dyDescent="0.25">
      <c r="A15" s="13" t="s">
        <v>24</v>
      </c>
      <c r="B15" s="23">
        <v>2</v>
      </c>
      <c r="C15" s="17"/>
      <c r="D15" s="23">
        <v>8</v>
      </c>
      <c r="E15" s="23">
        <v>1</v>
      </c>
      <c r="F15" s="17"/>
      <c r="G15" s="23">
        <v>2</v>
      </c>
      <c r="H15" s="17"/>
      <c r="I15" s="18">
        <f>AVERAGE(B15:H15)</f>
        <v>3.25</v>
      </c>
    </row>
  </sheetData>
  <pageMargins left="1" right="1" top="1" bottom="1" header="0.25" footer="0.25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75" customHeight="1" x14ac:dyDescent="0.2"/>
  <cols>
    <col min="1" max="1" width="20.6640625" style="31" customWidth="1"/>
    <col min="2" max="256" width="16.33203125" style="31" customWidth="1"/>
  </cols>
  <sheetData>
    <row r="1" spans="1:2" ht="16" customHeight="1" x14ac:dyDescent="0.2">
      <c r="A1" s="43" t="s">
        <v>25</v>
      </c>
      <c r="B1" s="43"/>
    </row>
    <row r="2" spans="1:2" ht="14.75" customHeight="1" x14ac:dyDescent="0.2">
      <c r="A2" s="32"/>
      <c r="B2" s="32"/>
    </row>
    <row r="3" spans="1:2" ht="14.75" customHeight="1" x14ac:dyDescent="0.2">
      <c r="A3" s="33" t="s">
        <v>26</v>
      </c>
      <c r="B3" s="34">
        <f>('Week 1'!I10+'Week 2'!I10)/2</f>
        <v>630</v>
      </c>
    </row>
    <row r="4" spans="1:2" ht="14.5" customHeight="1" x14ac:dyDescent="0.2">
      <c r="A4" s="35" t="s">
        <v>27</v>
      </c>
      <c r="B4" s="36">
        <f>('Week 1'!I11+'Week 2'!I11)/2</f>
        <v>456.42857142857144</v>
      </c>
    </row>
    <row r="5" spans="1:2" ht="14.5" customHeight="1" x14ac:dyDescent="0.2">
      <c r="A5" s="35" t="s">
        <v>28</v>
      </c>
      <c r="B5" s="37">
        <f>B4/B3</f>
        <v>0.72448979591836737</v>
      </c>
    </row>
    <row r="6" spans="1:2" ht="14.5" customHeight="1" x14ac:dyDescent="0.2">
      <c r="A6" s="35" t="s">
        <v>29</v>
      </c>
      <c r="B6" s="36">
        <f>('Week 1'!I14+'Week 2'!I14)/2</f>
        <v>4</v>
      </c>
    </row>
    <row r="7" spans="1:2" ht="14.5" customHeight="1" x14ac:dyDescent="0.2">
      <c r="A7" s="35" t="s">
        <v>30</v>
      </c>
      <c r="B7" s="36">
        <f>('Week 1'!I15+'Week 2'!I15)/2</f>
        <v>2.3250000000000002</v>
      </c>
    </row>
    <row r="8" spans="1:2" ht="14.5" customHeight="1" x14ac:dyDescent="0.2">
      <c r="A8" s="38"/>
      <c r="B8" s="39"/>
    </row>
    <row r="9" spans="1:2" ht="14.5" customHeight="1" x14ac:dyDescent="0.2">
      <c r="A9" s="35" t="s">
        <v>31</v>
      </c>
      <c r="B9" s="36">
        <f>('Week 3'!I10+'Week 4'!I10)/2</f>
        <v>630</v>
      </c>
    </row>
    <row r="10" spans="1:2" ht="14.5" customHeight="1" x14ac:dyDescent="0.2">
      <c r="A10" s="35" t="s">
        <v>32</v>
      </c>
      <c r="B10" s="36">
        <f>('Week 3'!I11+'Week 4'!I11)/2</f>
        <v>375</v>
      </c>
    </row>
    <row r="11" spans="1:2" ht="14.5" customHeight="1" x14ac:dyDescent="0.2">
      <c r="A11" s="35" t="s">
        <v>33</v>
      </c>
      <c r="B11" s="37">
        <f>B10/B9</f>
        <v>0.59523809523809523</v>
      </c>
    </row>
    <row r="12" spans="1:2" ht="14.5" customHeight="1" x14ac:dyDescent="0.2">
      <c r="A12" s="35" t="s">
        <v>34</v>
      </c>
      <c r="B12" s="36">
        <f>('Week 3'!I14+'Week 4'!I14)/2</f>
        <v>3.4285714285714284</v>
      </c>
    </row>
    <row r="13" spans="1:2" ht="14.5" customHeight="1" x14ac:dyDescent="0.2">
      <c r="A13" s="35" t="s">
        <v>35</v>
      </c>
      <c r="B13" s="36">
        <f>('Week 3'!I15+'Week 4'!I15)/2</f>
        <v>3.25</v>
      </c>
    </row>
  </sheetData>
  <mergeCells count="1">
    <mergeCell ref="A1:B1"/>
  </mergeCells>
  <pageMargins left="1" right="1" top="1" bottom="1" header="0.25" footer="0.25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7"/>
  <sheetViews>
    <sheetView showGridLines="0" tabSelected="1" view="pageLayout" workbookViewId="0">
      <selection activeCell="A38" sqref="A38"/>
    </sheetView>
  </sheetViews>
  <sheetFormatPr baseColWidth="10" defaultColWidth="8.83203125" defaultRowHeight="14.75" customHeight="1" x14ac:dyDescent="0.2"/>
  <cols>
    <col min="1" max="1" width="45.6640625" style="40" customWidth="1"/>
    <col min="2" max="2" width="21.6640625" style="40" customWidth="1"/>
    <col min="3" max="3" width="15" style="40" customWidth="1"/>
    <col min="4" max="256" width="8.83203125" style="40" customWidth="1"/>
  </cols>
  <sheetData>
    <row r="1" spans="1:3" ht="45" customHeight="1" x14ac:dyDescent="0.2">
      <c r="A1" s="41" t="s">
        <v>0</v>
      </c>
      <c r="B1" s="42"/>
      <c r="C1" s="42"/>
    </row>
    <row r="2" spans="1:3" ht="15" customHeight="1" x14ac:dyDescent="0.2">
      <c r="A2" s="2"/>
      <c r="B2" s="2"/>
      <c r="C2" s="2"/>
    </row>
    <row r="3" spans="1:3" ht="23" customHeight="1" x14ac:dyDescent="0.3">
      <c r="A3" s="3" t="s">
        <v>1</v>
      </c>
      <c r="B3" s="4">
        <v>334</v>
      </c>
      <c r="C3" s="5" t="s">
        <v>2</v>
      </c>
    </row>
    <row r="4" spans="1:3" ht="23" customHeight="1" x14ac:dyDescent="0.3">
      <c r="A4" s="3" t="s">
        <v>3</v>
      </c>
      <c r="B4" s="6">
        <v>42384.291666666664</v>
      </c>
      <c r="C4" s="6"/>
    </row>
    <row r="5" spans="1:3" ht="81.25" customHeight="1" x14ac:dyDescent="0.2">
      <c r="A5" s="7"/>
      <c r="B5" s="2"/>
      <c r="C5" s="2"/>
    </row>
    <row r="6" spans="1:3" ht="15" customHeight="1" x14ac:dyDescent="0.2">
      <c r="A6" s="7"/>
      <c r="B6" s="2"/>
      <c r="C6" s="2"/>
    </row>
    <row r="7" spans="1:3" ht="30" customHeight="1" x14ac:dyDescent="0.35">
      <c r="A7" s="8" t="s">
        <v>4</v>
      </c>
      <c r="B7" s="9">
        <f>B4-(B3/1440)</f>
        <v>42384.05972222222</v>
      </c>
      <c r="C7" s="10"/>
    </row>
  </sheetData>
  <mergeCells count="1">
    <mergeCell ref="A1:C1"/>
  </mergeCells>
  <phoneticPr fontId="10" type="noConversion"/>
  <pageMargins left="1" right="1" top="1" bottom="1" header="0.25" footer="0.25"/>
  <pageSetup scale="94" orientation="portrait"/>
  <headerFooter>
    <oddFooter>&amp;C&amp;6Sleep Prescription by Robert P Allred, PhD is licensed under a Creative Commons Attribution-ShareAlike 4.0 International License.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Sleep Prescription</vt:lpstr>
      <vt:lpstr>Week 1</vt:lpstr>
      <vt:lpstr>Week 2</vt:lpstr>
      <vt:lpstr>Week 3</vt:lpstr>
      <vt:lpstr>Week 4</vt:lpstr>
      <vt:lpstr>Feedback</vt:lpstr>
      <vt:lpstr>New Sleep Prescription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Sleep Prescription</dc:title>
  <dc:subject/>
  <dc:creator>Robert P. Allred, PhD</dc:creator>
  <cp:keywords/>
  <dc:description>Sleep Prescription by Robert P Allred, PhD is licensed under a Creative Commons Attribution-ShareAlike 4.0 International License.</dc:description>
  <cp:lastModifiedBy>Robert P Allred</cp:lastModifiedBy>
  <dcterms:created xsi:type="dcterms:W3CDTF">2016-01-15T18:55:21Z</dcterms:created>
  <dcterms:modified xsi:type="dcterms:W3CDTF">2016-01-30T05:40:05Z</dcterms:modified>
  <cp:category/>
</cp:coreProperties>
</file>